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EPAC\Desktop\TRANSPARENCIA 2020\FORMATOS\OCTUBRE\"/>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4">Hidden_1!$A$1:$A$12</definedName>
    <definedName name="Hidden_25">Hidden_2!$A$1:$A$4</definedName>
    <definedName name="Hidden_310">Hidden_3!$A$1:$A$3</definedName>
  </definedNames>
  <calcPr calcId="152511"/>
</workbook>
</file>

<file path=xl/calcChain.xml><?xml version="1.0" encoding="utf-8"?>
<calcChain xmlns="http://schemas.openxmlformats.org/spreadsheetml/2006/main">
  <c r="E9" i="1" l="1"/>
  <c r="E10" i="1" s="1"/>
  <c r="E11" i="1" s="1"/>
  <c r="E12" i="1" s="1"/>
  <c r="E13" i="1" s="1"/>
  <c r="E14" i="1" s="1"/>
  <c r="E15" i="1" s="1"/>
  <c r="E16" i="1" s="1"/>
  <c r="B9" i="1" l="1"/>
  <c r="B10" i="1" s="1"/>
  <c r="B11" i="1" s="1"/>
  <c r="B12" i="1" s="1"/>
  <c r="B13" i="1" s="1"/>
  <c r="B14" i="1" s="1"/>
  <c r="B15" i="1" s="1"/>
  <c r="B16" i="1" s="1"/>
  <c r="L11" i="1" l="1"/>
  <c r="O9" i="1" l="1"/>
  <c r="O10" i="1" s="1"/>
  <c r="O11" i="1" s="1"/>
  <c r="O12" i="1" s="1"/>
  <c r="O13" i="1" s="1"/>
  <c r="O14" i="1" s="1"/>
  <c r="O15" i="1" s="1"/>
  <c r="O16" i="1" s="1"/>
  <c r="P9" i="1"/>
  <c r="P10" i="1" s="1"/>
  <c r="P11" i="1" s="1"/>
  <c r="P12" i="1" s="1"/>
  <c r="P13" i="1" s="1"/>
  <c r="P14" i="1" s="1"/>
  <c r="P15" i="1" s="1"/>
  <c r="P16" i="1" s="1"/>
  <c r="M16" i="1"/>
  <c r="M15" i="1"/>
  <c r="M14" i="1"/>
  <c r="M13" i="1"/>
  <c r="M12" i="1"/>
  <c r="M11" i="1"/>
  <c r="M10" i="1"/>
  <c r="M9" i="1"/>
  <c r="M8" i="1"/>
  <c r="L15" i="1" l="1"/>
  <c r="L13" i="1"/>
  <c r="L16" i="1"/>
  <c r="L14" i="1"/>
  <c r="L12" i="1"/>
  <c r="L10" i="1"/>
  <c r="L9" i="1"/>
  <c r="L8" i="1"/>
  <c r="C9" i="1" l="1"/>
  <c r="C10" i="1" s="1"/>
  <c r="C11" i="1" s="1"/>
  <c r="C12" i="1" s="1"/>
  <c r="C13" i="1" s="1"/>
  <c r="C14" i="1" s="1"/>
  <c r="C15" i="1" s="1"/>
  <c r="C16" i="1" s="1"/>
</calcChain>
</file>

<file path=xl/sharedStrings.xml><?xml version="1.0" encoding="utf-8"?>
<sst xmlns="http://schemas.openxmlformats.org/spreadsheetml/2006/main" count="160" uniqueCount="82">
  <si>
    <t>55965</t>
  </si>
  <si>
    <t>TÍTULO</t>
  </si>
  <si>
    <t>NOMBRE CORTO</t>
  </si>
  <si>
    <t>DESCRIPCIÓN</t>
  </si>
  <si>
    <t>Montos de financiamiento público y privado otorgado a partidos políticos, asociaciones, agrupaciones y candidatos independientes</t>
  </si>
  <si>
    <t>LTAIPSLP88IF1</t>
  </si>
  <si>
    <t xml:space="preserve">Los partidos políticos como entidades de interés público reciben como prerrogativa financiamiento público que es entregado en el ejercicio de sus atribuciones por el INE y por los OPLE, de esta manera los partidos políticos con registro nacional reciben financiamiento público tanto por la autoridad nacional electoral, como por las autoridades locales electorales </t>
  </si>
  <si>
    <t>1</t>
  </si>
  <si>
    <t>4</t>
  </si>
  <si>
    <t>2</t>
  </si>
  <si>
    <t>9</t>
  </si>
  <si>
    <t>6</t>
  </si>
  <si>
    <t>13</t>
  </si>
  <si>
    <t>14</t>
  </si>
  <si>
    <t>546712</t>
  </si>
  <si>
    <t>546713</t>
  </si>
  <si>
    <t>546714</t>
  </si>
  <si>
    <t>546699</t>
  </si>
  <si>
    <t>546711</t>
  </si>
  <si>
    <t>546703</t>
  </si>
  <si>
    <t>546700</t>
  </si>
  <si>
    <t>546707</t>
  </si>
  <si>
    <t>546708</t>
  </si>
  <si>
    <t>546709</t>
  </si>
  <si>
    <t>546710</t>
  </si>
  <si>
    <t>546702</t>
  </si>
  <si>
    <t>546705</t>
  </si>
  <si>
    <t>546715</t>
  </si>
  <si>
    <t>546701</t>
  </si>
  <si>
    <t>546704</t>
  </si>
  <si>
    <t>546706</t>
  </si>
  <si>
    <t>Tabla Campos</t>
  </si>
  <si>
    <t>Ejercicio</t>
  </si>
  <si>
    <t>Fecha de inicio del periodo que se informa</t>
  </si>
  <si>
    <t>Fecha de término del periodo que se informa</t>
  </si>
  <si>
    <t xml:space="preserve">Proceso electoral </t>
  </si>
  <si>
    <t>Mes</t>
  </si>
  <si>
    <t>Tipo de sujeto obligado (catálogo)</t>
  </si>
  <si>
    <t>Denominación partido político, asociación/agrupación política...</t>
  </si>
  <si>
    <t>Nombre del candidato(a) independiente</t>
  </si>
  <si>
    <t>Primer apellido del candidato(a) independiente</t>
  </si>
  <si>
    <t>Segundo apellido del candidato(a) independiente</t>
  </si>
  <si>
    <t>Tipo de financiamiento (catálogo)</t>
  </si>
  <si>
    <t>Monto de financiamiento mensual total (sin deducciones a partidos)</t>
  </si>
  <si>
    <t>Monto de financiamiento anual total</t>
  </si>
  <si>
    <t>Área(s) responsable(s) que genera(n), posee(n), publica(n) y actualizan la información</t>
  </si>
  <si>
    <t>Fecha de validación</t>
  </si>
  <si>
    <t>Fecha de Actualización</t>
  </si>
  <si>
    <t>Nota</t>
  </si>
  <si>
    <t>Enero</t>
  </si>
  <si>
    <t>Febrero</t>
  </si>
  <si>
    <t>Marzo</t>
  </si>
  <si>
    <t>Abril</t>
  </si>
  <si>
    <t>Mayo</t>
  </si>
  <si>
    <t>Junio</t>
  </si>
  <si>
    <t>Julio</t>
  </si>
  <si>
    <t>Agosto</t>
  </si>
  <si>
    <t>Septiembre</t>
  </si>
  <si>
    <t>Octubre</t>
  </si>
  <si>
    <t>Noviembre</t>
  </si>
  <si>
    <t>Diciembre</t>
  </si>
  <si>
    <t>Partido político</t>
  </si>
  <si>
    <t>Asociaciones y agrupaciones políticas</t>
  </si>
  <si>
    <t>Asociaciones y agrupaciones políticas ciudadanos</t>
  </si>
  <si>
    <t>Organizaciones de ciudadanos observación electoral</t>
  </si>
  <si>
    <t>Público para actividades ordinarias permanentes y específicas</t>
  </si>
  <si>
    <t>Público para gastos de campaña</t>
  </si>
  <si>
    <t>Privado de militantes y simpatizantes (autofinanciamiento y financiamiento)</t>
  </si>
  <si>
    <t>2017-2018</t>
  </si>
  <si>
    <t>UNIDAD DE PRERROGATIVAS Y PARTIDOS POLITICOS</t>
  </si>
  <si>
    <t>PARTIDO ACCION NACIONAL</t>
  </si>
  <si>
    <t>PARTIDO REVOLUCIONARIO INSTITUCIONAL</t>
  </si>
  <si>
    <t xml:space="preserve">PARTIDO DE LA REVOLUCION DEMOCRATICA </t>
  </si>
  <si>
    <t>PARTIDO DEL TRABAJO</t>
  </si>
  <si>
    <t>PARTIDO VERDE ECOLOGISTA</t>
  </si>
  <si>
    <t>PARTIDO CONCIENCIA POPULAR</t>
  </si>
  <si>
    <t>PARTIDO MOVIMIENTO CIUDADANO</t>
  </si>
  <si>
    <t>PARTIDO NUEVA ALIANZA</t>
  </si>
  <si>
    <t>PARTIDO MOVIMIENTO REGENERACIONAL</t>
  </si>
  <si>
    <t>NO SE GENERA</t>
  </si>
  <si>
    <t xml:space="preserve">En referencia a que no se genero informacion sobre candidaturas Indpendientes en el mes de julio la Ley Electoral del Estado menciona en el Art. 249 fracc III. Obtener como financiamiento  publico el monto que disponga el Pleno del Consejo. Con fechamediante el cual se determino la distribucion del financiamiento publico correspondiente a los Candidatos Independientes para las campañas del proceso electoral 2017-2018, por lo tanto el financiamiento para Candudaturas Independientes se entrego en el mes de abril 2018 como unico pago de prerrogativa a  la que tienen derecho.  </t>
  </si>
  <si>
    <t>OCTUBRE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</si>
</sst>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15" fontId="0" fillId="0" borderId="0" xfId="0" applyNumberFormat="1"/>
    <xf numFmtId="4" fontId="0" fillId="0" borderId="0" xfId="0" applyNumberFormat="1"/>
    <xf numFmtId="0" fontId="0" fillId="0" borderId="0" xfId="0"/>
    <xf numFmtId="4" fontId="0" fillId="4" borderId="0" xfId="0" applyNumberFormat="1" applyFill="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6"/>
  <sheetViews>
    <sheetView tabSelected="1"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8" bestFit="1" customWidth="1"/>
    <col min="6" max="6" width="29.42578125" bestFit="1" customWidth="1"/>
    <col min="7" max="7" width="54" bestFit="1" customWidth="1"/>
    <col min="8" max="8" width="34.28515625" bestFit="1" customWidth="1"/>
    <col min="9" max="9" width="40.28515625" bestFit="1" customWidth="1"/>
    <col min="10" max="10" width="42.140625" bestFit="1" customWidth="1"/>
    <col min="11" max="11" width="56.42578125" bestFit="1" customWidth="1"/>
    <col min="12" max="12" width="57.85546875" bestFit="1" customWidth="1"/>
    <col min="13" max="13" width="31.140625" bestFit="1" customWidth="1"/>
    <col min="14" max="14" width="73.140625" bestFit="1" customWidth="1"/>
    <col min="15" max="15" width="17.5703125" bestFit="1" customWidth="1"/>
    <col min="16" max="16" width="20.140625" bestFit="1" customWidth="1"/>
    <col min="17" max="17" width="8" bestFit="1" customWidth="1"/>
  </cols>
  <sheetData>
    <row r="1" spans="1:17" x14ac:dyDescent="0.25">
      <c r="A1" t="s">
        <v>0</v>
      </c>
    </row>
    <row r="2" spans="1:17" x14ac:dyDescent="0.25">
      <c r="A2" s="10" t="s">
        <v>1</v>
      </c>
      <c r="B2" s="11"/>
      <c r="C2" s="11"/>
      <c r="D2" s="10" t="s">
        <v>2</v>
      </c>
      <c r="E2" s="11"/>
      <c r="F2" s="11"/>
      <c r="G2" s="10" t="s">
        <v>3</v>
      </c>
      <c r="H2" s="11"/>
      <c r="I2" s="11"/>
    </row>
    <row r="3" spans="1:17" x14ac:dyDescent="0.25">
      <c r="A3" s="12" t="s">
        <v>4</v>
      </c>
      <c r="B3" s="11"/>
      <c r="C3" s="11"/>
      <c r="D3" s="12" t="s">
        <v>5</v>
      </c>
      <c r="E3" s="11"/>
      <c r="F3" s="11"/>
      <c r="G3" s="12" t="s">
        <v>6</v>
      </c>
      <c r="H3" s="11"/>
      <c r="I3" s="11"/>
    </row>
    <row r="4" spans="1:17" x14ac:dyDescent="0.25">
      <c r="A4" t="s">
        <v>7</v>
      </c>
      <c r="B4" t="s">
        <v>8</v>
      </c>
      <c r="C4" t="s">
        <v>8</v>
      </c>
      <c r="D4" t="s">
        <v>9</v>
      </c>
      <c r="E4" t="s">
        <v>10</v>
      </c>
      <c r="F4" t="s">
        <v>10</v>
      </c>
      <c r="G4" t="s">
        <v>9</v>
      </c>
      <c r="H4" t="s">
        <v>9</v>
      </c>
      <c r="I4" t="s">
        <v>9</v>
      </c>
      <c r="J4" t="s">
        <v>9</v>
      </c>
      <c r="K4" t="s">
        <v>10</v>
      </c>
      <c r="L4" t="s">
        <v>11</v>
      </c>
      <c r="M4" t="s">
        <v>11</v>
      </c>
      <c r="N4" t="s">
        <v>9</v>
      </c>
      <c r="O4" t="s">
        <v>8</v>
      </c>
      <c r="P4" t="s">
        <v>12</v>
      </c>
      <c r="Q4" t="s">
        <v>13</v>
      </c>
    </row>
    <row r="5" spans="1:17"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25">
      <c r="A6" s="10" t="s">
        <v>31</v>
      </c>
      <c r="B6" s="11"/>
      <c r="C6" s="11"/>
      <c r="D6" s="11"/>
      <c r="E6" s="11"/>
      <c r="F6" s="11"/>
      <c r="G6" s="11"/>
      <c r="H6" s="11"/>
      <c r="I6" s="11"/>
      <c r="J6" s="11"/>
      <c r="K6" s="11"/>
      <c r="L6" s="11"/>
      <c r="M6" s="11"/>
      <c r="N6" s="11"/>
      <c r="O6" s="11"/>
      <c r="P6" s="11"/>
      <c r="Q6" s="11"/>
    </row>
    <row r="7" spans="1:17"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x14ac:dyDescent="0.25">
      <c r="A8">
        <v>2020</v>
      </c>
      <c r="B8" s="3">
        <v>44105</v>
      </c>
      <c r="C8" s="3">
        <v>44135</v>
      </c>
      <c r="D8" t="s">
        <v>68</v>
      </c>
      <c r="E8" t="s">
        <v>81</v>
      </c>
      <c r="F8" t="s">
        <v>61</v>
      </c>
      <c r="G8" t="s">
        <v>70</v>
      </c>
      <c r="H8" t="s">
        <v>79</v>
      </c>
      <c r="I8" s="2" t="s">
        <v>79</v>
      </c>
      <c r="J8" s="2" t="s">
        <v>79</v>
      </c>
      <c r="K8" t="s">
        <v>65</v>
      </c>
      <c r="L8" s="4">
        <f>1551440.82+46543.72</f>
        <v>1597984.54</v>
      </c>
      <c r="M8" s="4">
        <f>19405947.23-230138.74</f>
        <v>19175808.490000002</v>
      </c>
      <c r="N8" t="s">
        <v>69</v>
      </c>
      <c r="O8" s="3">
        <v>44144</v>
      </c>
      <c r="P8" s="3">
        <v>43530</v>
      </c>
      <c r="Q8" t="s">
        <v>80</v>
      </c>
    </row>
    <row r="9" spans="1:17" x14ac:dyDescent="0.25">
      <c r="A9" s="8">
        <v>2020</v>
      </c>
      <c r="B9" s="3">
        <f>B8</f>
        <v>44105</v>
      </c>
      <c r="C9" s="3">
        <f>C8</f>
        <v>44135</v>
      </c>
      <c r="D9" t="s">
        <v>68</v>
      </c>
      <c r="E9" s="7" t="str">
        <f>E8</f>
        <v>OCTUBRE</v>
      </c>
      <c r="F9" t="s">
        <v>61</v>
      </c>
      <c r="G9" t="s">
        <v>71</v>
      </c>
      <c r="H9" s="2" t="s">
        <v>79</v>
      </c>
      <c r="I9" s="2" t="s">
        <v>79</v>
      </c>
      <c r="J9" s="2" t="s">
        <v>79</v>
      </c>
      <c r="K9" t="s">
        <v>65</v>
      </c>
      <c r="L9" s="4">
        <f>1291528.69+38745.86</f>
        <v>1330274.55</v>
      </c>
      <c r="M9" s="4">
        <f>16193433.37-230138.74</f>
        <v>15963294.629999999</v>
      </c>
      <c r="N9" t="s">
        <v>69</v>
      </c>
      <c r="O9" s="3">
        <f>O8</f>
        <v>44144</v>
      </c>
      <c r="P9" s="3">
        <f>P8</f>
        <v>43530</v>
      </c>
      <c r="Q9" s="5" t="s">
        <v>80</v>
      </c>
    </row>
    <row r="10" spans="1:17" x14ac:dyDescent="0.25">
      <c r="A10" s="8">
        <v>2020</v>
      </c>
      <c r="B10" s="3">
        <f t="shared" ref="B10:B16" si="0">B9</f>
        <v>44105</v>
      </c>
      <c r="C10" s="3">
        <f t="shared" ref="C10:C16" si="1">C9</f>
        <v>44135</v>
      </c>
      <c r="D10" t="s">
        <v>68</v>
      </c>
      <c r="E10" s="9" t="str">
        <f t="shared" ref="E10:E16" si="2">E9</f>
        <v>OCTUBRE</v>
      </c>
      <c r="F10" t="s">
        <v>61</v>
      </c>
      <c r="G10" t="s">
        <v>72</v>
      </c>
      <c r="H10" s="2" t="s">
        <v>79</v>
      </c>
      <c r="I10" s="2" t="s">
        <v>79</v>
      </c>
      <c r="J10" s="2" t="s">
        <v>79</v>
      </c>
      <c r="K10" t="s">
        <v>65</v>
      </c>
      <c r="L10" s="6">
        <f>1197178.21+35915.35</f>
        <v>1233093.56</v>
      </c>
      <c r="M10" s="4">
        <f>15027261.4-230138.74</f>
        <v>14797122.66</v>
      </c>
      <c r="N10" t="s">
        <v>69</v>
      </c>
      <c r="O10" s="3">
        <f t="shared" ref="O10:O16" si="3">O9</f>
        <v>44144</v>
      </c>
      <c r="P10" s="3">
        <f t="shared" ref="P10:P16" si="4">P9</f>
        <v>43530</v>
      </c>
      <c r="Q10" s="5" t="s">
        <v>80</v>
      </c>
    </row>
    <row r="11" spans="1:17" x14ac:dyDescent="0.25">
      <c r="A11" s="8">
        <v>2020</v>
      </c>
      <c r="B11" s="3">
        <f t="shared" si="0"/>
        <v>44105</v>
      </c>
      <c r="C11" s="3">
        <f t="shared" si="1"/>
        <v>44135</v>
      </c>
      <c r="D11" t="s">
        <v>68</v>
      </c>
      <c r="E11" s="9" t="str">
        <f t="shared" si="2"/>
        <v>OCTUBRE</v>
      </c>
      <c r="F11" t="s">
        <v>61</v>
      </c>
      <c r="G11" t="s">
        <v>73</v>
      </c>
      <c r="H11" s="2" t="s">
        <v>79</v>
      </c>
      <c r="I11" s="2" t="s">
        <v>79</v>
      </c>
      <c r="J11" s="2" t="s">
        <v>79</v>
      </c>
      <c r="K11" t="s">
        <v>65</v>
      </c>
      <c r="L11" s="4">
        <f>567531+17025.93</f>
        <v>584556.93000000005</v>
      </c>
      <c r="M11" s="4">
        <f>7244821.86-230138.74</f>
        <v>7014683.1200000001</v>
      </c>
      <c r="N11" t="s">
        <v>69</v>
      </c>
      <c r="O11" s="3">
        <f t="shared" si="3"/>
        <v>44144</v>
      </c>
      <c r="P11" s="3">
        <f t="shared" si="4"/>
        <v>43530</v>
      </c>
      <c r="Q11" s="5" t="s">
        <v>80</v>
      </c>
    </row>
    <row r="12" spans="1:17" x14ac:dyDescent="0.25">
      <c r="A12" s="8">
        <v>2020</v>
      </c>
      <c r="B12" s="3">
        <f t="shared" si="0"/>
        <v>44105</v>
      </c>
      <c r="C12" s="3">
        <f t="shared" si="1"/>
        <v>44135</v>
      </c>
      <c r="D12" t="s">
        <v>68</v>
      </c>
      <c r="E12" s="9" t="str">
        <f t="shared" si="2"/>
        <v>OCTUBRE</v>
      </c>
      <c r="F12" t="s">
        <v>61</v>
      </c>
      <c r="G12" t="s">
        <v>74</v>
      </c>
      <c r="H12" s="2" t="s">
        <v>79</v>
      </c>
      <c r="I12" s="2" t="s">
        <v>79</v>
      </c>
      <c r="J12" s="2" t="s">
        <v>79</v>
      </c>
      <c r="K12" t="s">
        <v>65</v>
      </c>
      <c r="L12" s="4">
        <f>691510.7+20745.32+0</f>
        <v>712256.0199999999</v>
      </c>
      <c r="M12" s="4">
        <f>8777210.94-230138.74</f>
        <v>8547072.1999999993</v>
      </c>
      <c r="N12" t="s">
        <v>69</v>
      </c>
      <c r="O12" s="3">
        <f t="shared" si="3"/>
        <v>44144</v>
      </c>
      <c r="P12" s="3">
        <f t="shared" si="4"/>
        <v>43530</v>
      </c>
      <c r="Q12" s="5" t="s">
        <v>80</v>
      </c>
    </row>
    <row r="13" spans="1:17" x14ac:dyDescent="0.25">
      <c r="A13" s="8">
        <v>2020</v>
      </c>
      <c r="B13" s="3">
        <f t="shared" si="0"/>
        <v>44105</v>
      </c>
      <c r="C13" s="3">
        <f t="shared" si="1"/>
        <v>44135</v>
      </c>
      <c r="D13" t="s">
        <v>68</v>
      </c>
      <c r="E13" s="9" t="str">
        <f t="shared" si="2"/>
        <v>OCTUBRE</v>
      </c>
      <c r="F13" t="s">
        <v>61</v>
      </c>
      <c r="G13" t="s">
        <v>75</v>
      </c>
      <c r="H13" s="2" t="s">
        <v>79</v>
      </c>
      <c r="I13" s="2" t="s">
        <v>79</v>
      </c>
      <c r="J13" s="2" t="s">
        <v>79</v>
      </c>
      <c r="K13" t="s">
        <v>65</v>
      </c>
      <c r="L13" s="4">
        <f>553807.29+16614.22</f>
        <v>570421.51</v>
      </c>
      <c r="M13" s="4">
        <f>7075196.84-230138.74</f>
        <v>6845058.0999999996</v>
      </c>
      <c r="N13" t="s">
        <v>69</v>
      </c>
      <c r="O13" s="3">
        <f t="shared" si="3"/>
        <v>44144</v>
      </c>
      <c r="P13" s="3">
        <f t="shared" si="4"/>
        <v>43530</v>
      </c>
      <c r="Q13" s="5" t="s">
        <v>80</v>
      </c>
    </row>
    <row r="14" spans="1:17" x14ac:dyDescent="0.25">
      <c r="A14" s="8">
        <v>2020</v>
      </c>
      <c r="B14" s="3">
        <f t="shared" si="0"/>
        <v>44105</v>
      </c>
      <c r="C14" s="3">
        <f t="shared" si="1"/>
        <v>44135</v>
      </c>
      <c r="D14" t="s">
        <v>68</v>
      </c>
      <c r="E14" s="9" t="str">
        <f t="shared" si="2"/>
        <v>OCTUBRE</v>
      </c>
      <c r="F14" t="s">
        <v>61</v>
      </c>
      <c r="G14" t="s">
        <v>76</v>
      </c>
      <c r="H14" s="2" t="s">
        <v>79</v>
      </c>
      <c r="I14" s="2" t="s">
        <v>79</v>
      </c>
      <c r="J14" s="2" t="s">
        <v>79</v>
      </c>
      <c r="K14" t="s">
        <v>65</v>
      </c>
      <c r="L14" s="4">
        <f>700748.66+21022.46</f>
        <v>721771.12</v>
      </c>
      <c r="M14" s="4">
        <f>8891392.18-230138.74</f>
        <v>8661253.4399999995</v>
      </c>
      <c r="N14" t="s">
        <v>69</v>
      </c>
      <c r="O14" s="3">
        <f t="shared" si="3"/>
        <v>44144</v>
      </c>
      <c r="P14" s="3">
        <f t="shared" si="4"/>
        <v>43530</v>
      </c>
      <c r="Q14" s="5" t="s">
        <v>80</v>
      </c>
    </row>
    <row r="15" spans="1:17" x14ac:dyDescent="0.25">
      <c r="A15" s="8">
        <v>2020</v>
      </c>
      <c r="B15" s="3">
        <f t="shared" si="0"/>
        <v>44105</v>
      </c>
      <c r="C15" s="3">
        <f t="shared" si="1"/>
        <v>44135</v>
      </c>
      <c r="D15" t="s">
        <v>68</v>
      </c>
      <c r="E15" s="9" t="str">
        <f t="shared" si="2"/>
        <v>OCTUBRE</v>
      </c>
      <c r="F15" t="s">
        <v>61</v>
      </c>
      <c r="G15" t="s">
        <v>77</v>
      </c>
      <c r="H15" s="2" t="s">
        <v>79</v>
      </c>
      <c r="I15" s="2" t="s">
        <v>79</v>
      </c>
      <c r="J15" s="2" t="s">
        <v>79</v>
      </c>
      <c r="K15" t="s">
        <v>65</v>
      </c>
      <c r="L15" s="4">
        <f>625740.16+18772.2</f>
        <v>644512.36</v>
      </c>
      <c r="M15" s="4">
        <f>7964287.18-230138.74</f>
        <v>7734148.4399999995</v>
      </c>
      <c r="N15" t="s">
        <v>69</v>
      </c>
      <c r="O15" s="3">
        <f t="shared" si="3"/>
        <v>44144</v>
      </c>
      <c r="P15" s="3">
        <f t="shared" si="4"/>
        <v>43530</v>
      </c>
      <c r="Q15" s="5" t="s">
        <v>80</v>
      </c>
    </row>
    <row r="16" spans="1:17" x14ac:dyDescent="0.25">
      <c r="A16" s="8">
        <v>2020</v>
      </c>
      <c r="B16" s="3">
        <f t="shared" si="0"/>
        <v>44105</v>
      </c>
      <c r="C16" s="3">
        <f t="shared" si="1"/>
        <v>44135</v>
      </c>
      <c r="D16" t="s">
        <v>68</v>
      </c>
      <c r="E16" s="9" t="str">
        <f t="shared" si="2"/>
        <v>OCTUBRE</v>
      </c>
      <c r="F16" t="s">
        <v>61</v>
      </c>
      <c r="G16" t="s">
        <v>78</v>
      </c>
      <c r="H16" s="2" t="s">
        <v>79</v>
      </c>
      <c r="I16" s="2" t="s">
        <v>79</v>
      </c>
      <c r="J16" s="2" t="s">
        <v>79</v>
      </c>
      <c r="K16" t="s">
        <v>65</v>
      </c>
      <c r="L16" s="4">
        <f>1593067.17+47792.02</f>
        <v>1640859.19</v>
      </c>
      <c r="M16" s="4">
        <f>19920448.99-230138.74</f>
        <v>19690310.25</v>
      </c>
      <c r="N16" t="s">
        <v>69</v>
      </c>
      <c r="O16" s="3">
        <f t="shared" si="3"/>
        <v>44144</v>
      </c>
      <c r="P16" s="3">
        <f t="shared" si="4"/>
        <v>43530</v>
      </c>
      <c r="Q16" s="5" t="s">
        <v>80</v>
      </c>
    </row>
    <row r="17" spans="2:12" x14ac:dyDescent="0.25">
      <c r="B17" s="3"/>
      <c r="C17" s="3"/>
      <c r="L17" s="4"/>
    </row>
    <row r="18" spans="2:12" x14ac:dyDescent="0.25">
      <c r="B18" s="3"/>
      <c r="C18" s="3"/>
    </row>
    <row r="19" spans="2:12" x14ac:dyDescent="0.25">
      <c r="B19" s="3"/>
      <c r="C19" s="3"/>
    </row>
    <row r="20" spans="2:12" x14ac:dyDescent="0.25">
      <c r="B20" s="3"/>
      <c r="C20" s="3"/>
    </row>
    <row r="21" spans="2:12" x14ac:dyDescent="0.25">
      <c r="B21" s="3"/>
      <c r="C21" s="3"/>
    </row>
    <row r="22" spans="2:12" x14ac:dyDescent="0.25">
      <c r="B22" s="3"/>
      <c r="C22" s="3"/>
    </row>
    <row r="23" spans="2:12" x14ac:dyDescent="0.25">
      <c r="B23" s="3"/>
      <c r="C23" s="3"/>
    </row>
    <row r="24" spans="2:12" x14ac:dyDescent="0.25">
      <c r="B24" s="3"/>
      <c r="C24" s="3"/>
    </row>
    <row r="25" spans="2:12" x14ac:dyDescent="0.25">
      <c r="B25" s="3"/>
      <c r="C25" s="3"/>
    </row>
    <row r="26" spans="2:12" x14ac:dyDescent="0.25">
      <c r="B26" s="3"/>
      <c r="C26" s="3"/>
    </row>
  </sheetData>
  <mergeCells count="7">
    <mergeCell ref="A6:Q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2"/>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row r="7" spans="1:1" x14ac:dyDescent="0.25">
      <c r="A7" t="s">
        <v>55</v>
      </c>
    </row>
    <row r="8" spans="1:1" x14ac:dyDescent="0.25">
      <c r="A8" t="s">
        <v>56</v>
      </c>
    </row>
    <row r="9" spans="1:1" x14ac:dyDescent="0.25">
      <c r="A9" t="s">
        <v>57</v>
      </c>
    </row>
    <row r="10" spans="1:1" x14ac:dyDescent="0.25">
      <c r="A10" t="s">
        <v>58</v>
      </c>
    </row>
    <row r="11" spans="1:1" x14ac:dyDescent="0.25">
      <c r="A11" t="s">
        <v>59</v>
      </c>
    </row>
    <row r="12" spans="1:1" x14ac:dyDescent="0.25">
      <c r="A12"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61</v>
      </c>
    </row>
    <row r="2" spans="1:1" x14ac:dyDescent="0.25">
      <c r="A2" t="s">
        <v>62</v>
      </c>
    </row>
    <row r="3" spans="1:1" x14ac:dyDescent="0.25">
      <c r="A3" t="s">
        <v>63</v>
      </c>
    </row>
    <row r="4" spans="1:1" x14ac:dyDescent="0.25">
      <c r="A4"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2018-06-13T18:14:35Z</dcterms:created>
  <dcterms:modified xsi:type="dcterms:W3CDTF">2020-11-09T19:14:09Z</dcterms:modified>
</cp:coreProperties>
</file>